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нфа для формы №10 АПК" sheetId="1" r:id="rId1"/>
    <sheet name="Общий свод 12 мес. 2020 г" sheetId="3" r:id="rId2"/>
  </sheets>
  <definedNames>
    <definedName name="_xlnm.Print_Area" localSheetId="0">'Инфа для формы №10 АПК'!$A$1:$T$12</definedName>
    <definedName name="_xlnm.Print_Area" localSheetId="1">'Общий свод 12 мес. 2020 г'!$A$1:$L$11</definedName>
  </definedNames>
  <calcPr calcId="125725"/>
</workbook>
</file>

<file path=xl/calcChain.xml><?xml version="1.0" encoding="utf-8"?>
<calcChain xmlns="http://schemas.openxmlformats.org/spreadsheetml/2006/main">
  <c r="E11" i="3"/>
  <c r="E10"/>
  <c r="E9"/>
  <c r="E8"/>
  <c r="E7"/>
  <c r="E6"/>
  <c r="L5"/>
  <c r="K5"/>
  <c r="J5"/>
  <c r="I5"/>
  <c r="H5"/>
  <c r="G5"/>
  <c r="F5"/>
  <c r="E5" s="1"/>
  <c r="P12" i="1"/>
  <c r="Q12"/>
  <c r="K7" l="1"/>
  <c r="K6"/>
  <c r="N12"/>
  <c r="T12"/>
  <c r="S12"/>
  <c r="R12"/>
  <c r="E7"/>
  <c r="I12"/>
  <c r="E6"/>
  <c r="O12"/>
  <c r="H12" l="1"/>
  <c r="D12"/>
  <c r="D14" s="1"/>
  <c r="K12"/>
  <c r="J12" l="1"/>
  <c r="G12"/>
  <c r="F12"/>
  <c r="E12" l="1"/>
  <c r="L12"/>
  <c r="M12"/>
</calcChain>
</file>

<file path=xl/sharedStrings.xml><?xml version="1.0" encoding="utf-8"?>
<sst xmlns="http://schemas.openxmlformats.org/spreadsheetml/2006/main" count="81" uniqueCount="58">
  <si>
    <t>в рублях</t>
  </si>
  <si>
    <t>№ п/п</t>
  </si>
  <si>
    <t>Наименование  сельскохозяйственного товаропроизводителя  - получателя субсидий</t>
  </si>
  <si>
    <t>Идентификационный номер (ИНН) получателя</t>
  </si>
  <si>
    <t>в том числе</t>
  </si>
  <si>
    <t>зерно и зернобобовые культуры на зерно и семена (код 102110)</t>
  </si>
  <si>
    <t>кормовые культуры (однолетние и многолетние травы, кукуруза на корм, культуры кормовые корнеплодные, прочие кормовые) (код 102160)</t>
  </si>
  <si>
    <t>пшеница (озимая и яровая)           (код 102111)</t>
  </si>
  <si>
    <t>прочие зерновые и зернобобовые культуры, не включенные в другие группировки, на зерно и семена (код 102119)</t>
  </si>
  <si>
    <t>Колхоз "Серп и Молот"</t>
  </si>
  <si>
    <t>ООО "Источник СК"</t>
  </si>
  <si>
    <t>ИП Бегченкова Светлана Михайловна, глава К(Ф)Х</t>
  </si>
  <si>
    <t>Молоко сырое (код 103210)</t>
  </si>
  <si>
    <t>Молоко сырое коровье (код 103211)</t>
  </si>
  <si>
    <t>Субсидии на повышение продуктивности в молочном скотоводстве (код 103200, графы 3, 4, 14, 15)</t>
  </si>
  <si>
    <t>Итого выплачено по получателю субсидий</t>
  </si>
  <si>
    <t>Субсидии на повышение продуктивности в молочном скотоводстве</t>
  </si>
  <si>
    <t>Субсидии на возмещение части затрат на приобретение сельскохозяйственной техники для производства сельскохозяйственной продукции</t>
  </si>
  <si>
    <t>Субсидии на возмещение части затрат на приобретение элитных семян</t>
  </si>
  <si>
    <t xml:space="preserve"> ФБ и ОБ</t>
  </si>
  <si>
    <t>ОБ</t>
  </si>
  <si>
    <t>ФБ и ОБ</t>
  </si>
  <si>
    <t>Краснинский район</t>
  </si>
  <si>
    <t>Итого</t>
  </si>
  <si>
    <t>картофель                    (код 102142)</t>
  </si>
  <si>
    <t>6709000379</t>
  </si>
  <si>
    <t>6709010049</t>
  </si>
  <si>
    <t>ИП глава К(Ф)Х Бегченкова Светлана Михайловна</t>
  </si>
  <si>
    <t>670900992006</t>
  </si>
  <si>
    <t>Адрес</t>
  </si>
  <si>
    <t>216122, Смоленская обл, Краснинский р-н, Алушково д</t>
  </si>
  <si>
    <t>216102, Смоленская обл, Краснинский р-н, Маньково д</t>
  </si>
  <si>
    <t>216110, Смоленская обл, Краснинский р-н, Павлово д</t>
  </si>
  <si>
    <t>Субсидии на повышение продуктивности в молочном скотоводстве (код 103200, графы 3,7)</t>
  </si>
  <si>
    <t>ИП Глава К(Ф)Х Коротченкова Л.В.</t>
  </si>
  <si>
    <t xml:space="preserve">из него на семена (семенные посевы) (код 102142.1)  </t>
  </si>
  <si>
    <t>Субсидия на возмещение части затрат на приобретение с/х техники для производства с/х продукции (коды 106300, 106310, графа 3) (без софинансирования)</t>
  </si>
  <si>
    <t xml:space="preserve">Субсидия на возмещение части затрат на приобретение элитных семян (коды 102000, 102100, графы 3, 4) </t>
  </si>
  <si>
    <t>Субсидии на проведение комплекса агротехнологических работ</t>
  </si>
  <si>
    <t>Субсидии на проведение комплекса агротехнологических работ (в отношение семенного картофеля)</t>
  </si>
  <si>
    <t>ИП глава К(Ф)Х Коротченкова Людмила Владимировна</t>
  </si>
  <si>
    <t>671400744906</t>
  </si>
  <si>
    <t>216126, Смоленская обл, Краснинский р-н, Николаевка д, Молодежная ул, дом 10, квартира 2</t>
  </si>
  <si>
    <t>картофель (коды 102140, 102142 графа 7)</t>
  </si>
  <si>
    <t>овощи и культуры бахчевые, корнеплоды и клубнеплоды (код 102140)</t>
  </si>
  <si>
    <t>Субсидии на проведение комплекса агротехнологических работ (коды 102000, 102100, графа 3, 7)</t>
  </si>
  <si>
    <t>Малеевское с/п</t>
  </si>
  <si>
    <t>6709004408</t>
  </si>
  <si>
    <t>Субсидия на развитие газификации в сельской местности (код 107000, 107200, графа 3)</t>
  </si>
  <si>
    <t xml:space="preserve">  Информация для заполнения Формы №10-АПК_12 месяцев_2020    </t>
  </si>
  <si>
    <t>Информация о государственной поддержке в рамках реализации областной государственной программы  «Развитие сельского хозяйства и регулирование рынков сельскохозяйственной продукции, сырья и продовольствия в Смоленской области» за 12 месяцев 2020 года</t>
  </si>
  <si>
    <t>СПК "Павловский"</t>
  </si>
  <si>
    <t>Субсидия на стимулирование увеличения производства масличных культур  (коды 102000, 102100, графы 3,5) (без софинансирования)</t>
  </si>
  <si>
    <t>масличные культуры (102130)</t>
  </si>
  <si>
    <t>рапс (озимый и яровой (кольза)) (коды 102130, 102132)</t>
  </si>
  <si>
    <t>Субсидия на развитие газификации в сельской местности</t>
  </si>
  <si>
    <t xml:space="preserve">Субсидии на возмещение части затрат на стимулирование увеличения производства масличных культур </t>
  </si>
  <si>
    <t>6709005070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</si>
</sst>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4" fontId="7" fillId="0" borderId="6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left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right" wrapText="1"/>
    </xf>
    <xf numFmtId="0" fontId="0" fillId="0" borderId="8" xfId="0" applyBorder="1" applyAlignment="1"/>
    <xf numFmtId="0" fontId="4" fillId="0" borderId="4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view="pageBreakPreview" zoomScale="86" zoomScaleSheetLayoutView="8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T19" sqref="T19"/>
    </sheetView>
  </sheetViews>
  <sheetFormatPr defaultRowHeight="15"/>
  <cols>
    <col min="1" max="1" width="4.7109375" customWidth="1"/>
    <col min="2" max="2" width="32.42578125" style="3" customWidth="1"/>
    <col min="3" max="3" width="15.42578125" customWidth="1"/>
    <col min="4" max="4" width="15.42578125" style="6" customWidth="1"/>
    <col min="5" max="5" width="24.42578125" style="6" customWidth="1"/>
    <col min="6" max="6" width="16" customWidth="1"/>
    <col min="7" max="7" width="24.85546875" customWidth="1"/>
    <col min="8" max="8" width="17.7109375" customWidth="1"/>
    <col min="9" max="9" width="13.140625" customWidth="1"/>
    <col min="10" max="10" width="17.42578125" customWidth="1"/>
    <col min="11" max="11" width="18.140625" style="6" customWidth="1"/>
    <col min="12" max="13" width="9.140625" hidden="1" customWidth="1"/>
    <col min="14" max="14" width="11.85546875" customWidth="1"/>
    <col min="15" max="17" width="14.140625" customWidth="1"/>
    <col min="18" max="18" width="15.42578125" style="6" customWidth="1"/>
    <col min="19" max="19" width="14.42578125" customWidth="1"/>
    <col min="20" max="20" width="16.42578125" customWidth="1"/>
  </cols>
  <sheetData>
    <row r="1" spans="1:20">
      <c r="A1" s="43" t="s">
        <v>49</v>
      </c>
      <c r="B1" s="44"/>
      <c r="C1" s="44"/>
      <c r="D1" s="44"/>
      <c r="E1" s="44"/>
      <c r="F1" s="44"/>
      <c r="G1" s="44"/>
    </row>
    <row r="2" spans="1:20">
      <c r="A2" s="1"/>
      <c r="B2" s="4"/>
      <c r="C2" s="2"/>
      <c r="D2" s="5"/>
      <c r="E2" s="5"/>
      <c r="F2" s="2"/>
      <c r="G2" s="57" t="s">
        <v>0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s="6" customFormat="1" ht="23.25" customHeight="1">
      <c r="A3" s="45" t="s">
        <v>1</v>
      </c>
      <c r="B3" s="47" t="s">
        <v>2</v>
      </c>
      <c r="C3" s="45" t="s">
        <v>3</v>
      </c>
      <c r="D3" s="47" t="s">
        <v>36</v>
      </c>
      <c r="E3" s="47" t="s">
        <v>45</v>
      </c>
      <c r="F3" s="54" t="s">
        <v>4</v>
      </c>
      <c r="G3" s="55"/>
      <c r="H3" s="55"/>
      <c r="I3" s="55"/>
      <c r="J3" s="55"/>
      <c r="K3" s="62" t="s">
        <v>37</v>
      </c>
      <c r="L3" s="45" t="s">
        <v>14</v>
      </c>
      <c r="M3" s="14" t="s">
        <v>4</v>
      </c>
      <c r="N3" s="59" t="s">
        <v>4</v>
      </c>
      <c r="O3" s="60"/>
      <c r="P3" s="62" t="s">
        <v>52</v>
      </c>
      <c r="Q3" s="28" t="s">
        <v>4</v>
      </c>
      <c r="R3" s="47" t="s">
        <v>33</v>
      </c>
      <c r="S3" s="14" t="s">
        <v>4</v>
      </c>
      <c r="T3" s="47" t="s">
        <v>48</v>
      </c>
    </row>
    <row r="4" spans="1:20" s="6" customFormat="1" ht="70.5" customHeight="1">
      <c r="A4" s="46"/>
      <c r="B4" s="48"/>
      <c r="C4" s="45"/>
      <c r="D4" s="52"/>
      <c r="E4" s="48"/>
      <c r="F4" s="51" t="s">
        <v>5</v>
      </c>
      <c r="G4" s="51"/>
      <c r="H4" s="28" t="s">
        <v>44</v>
      </c>
      <c r="I4" s="28" t="s">
        <v>43</v>
      </c>
      <c r="J4" s="51" t="s">
        <v>6</v>
      </c>
      <c r="K4" s="68"/>
      <c r="L4" s="45"/>
      <c r="M4" s="15" t="s">
        <v>12</v>
      </c>
      <c r="N4" s="54" t="s">
        <v>5</v>
      </c>
      <c r="O4" s="61"/>
      <c r="P4" s="63"/>
      <c r="Q4" s="28" t="s">
        <v>53</v>
      </c>
      <c r="R4" s="48"/>
      <c r="S4" s="28" t="s">
        <v>12</v>
      </c>
      <c r="T4" s="48"/>
    </row>
    <row r="5" spans="1:20" s="8" customFormat="1" ht="140.25" customHeight="1">
      <c r="A5" s="46"/>
      <c r="B5" s="49"/>
      <c r="C5" s="46"/>
      <c r="D5" s="53"/>
      <c r="E5" s="50"/>
      <c r="F5" s="28" t="s">
        <v>7</v>
      </c>
      <c r="G5" s="28" t="s">
        <v>8</v>
      </c>
      <c r="H5" s="28" t="s">
        <v>24</v>
      </c>
      <c r="I5" s="28" t="s">
        <v>35</v>
      </c>
      <c r="J5" s="56"/>
      <c r="K5" s="69"/>
      <c r="L5" s="45"/>
      <c r="M5" s="28" t="s">
        <v>13</v>
      </c>
      <c r="N5" s="28" t="s">
        <v>7</v>
      </c>
      <c r="O5" s="28" t="s">
        <v>8</v>
      </c>
      <c r="P5" s="64"/>
      <c r="Q5" s="28" t="s">
        <v>54</v>
      </c>
      <c r="R5" s="50"/>
      <c r="S5" s="28" t="s">
        <v>13</v>
      </c>
      <c r="T5" s="50"/>
    </row>
    <row r="6" spans="1:20" s="8" customFormat="1">
      <c r="A6" s="16">
        <v>1</v>
      </c>
      <c r="B6" s="17" t="s">
        <v>9</v>
      </c>
      <c r="C6" s="18">
        <v>6709000379</v>
      </c>
      <c r="D6" s="22">
        <v>152700</v>
      </c>
      <c r="E6" s="19">
        <f>SUM(F6:J6)</f>
        <v>821103</v>
      </c>
      <c r="F6" s="20">
        <v>210076</v>
      </c>
      <c r="G6" s="20">
        <v>265268</v>
      </c>
      <c r="H6" s="20"/>
      <c r="I6" s="20"/>
      <c r="J6" s="20">
        <v>345759</v>
      </c>
      <c r="K6" s="21">
        <f>SUM(N6:O6)</f>
        <v>135000</v>
      </c>
      <c r="L6" s="19"/>
      <c r="M6" s="19"/>
      <c r="N6" s="19">
        <v>135000</v>
      </c>
      <c r="O6" s="19"/>
      <c r="P6" s="19">
        <v>312000</v>
      </c>
      <c r="Q6" s="19">
        <v>312000</v>
      </c>
      <c r="R6" s="21"/>
      <c r="S6" s="21"/>
      <c r="T6" s="27"/>
    </row>
    <row r="7" spans="1:20" s="8" customFormat="1">
      <c r="A7" s="16">
        <v>2</v>
      </c>
      <c r="B7" s="17" t="s">
        <v>10</v>
      </c>
      <c r="C7" s="18">
        <v>6709010049</v>
      </c>
      <c r="D7" s="22">
        <v>2576955</v>
      </c>
      <c r="E7" s="19">
        <f>SUM(F7:J7)</f>
        <v>4646914.09</v>
      </c>
      <c r="F7" s="20"/>
      <c r="G7" s="20">
        <v>178757</v>
      </c>
      <c r="H7" s="20">
        <v>1141408</v>
      </c>
      <c r="I7" s="20">
        <v>3326749.09</v>
      </c>
      <c r="J7" s="20"/>
      <c r="K7" s="21">
        <f>SUM(N7:O7)</f>
        <v>58500</v>
      </c>
      <c r="L7" s="21"/>
      <c r="M7" s="21"/>
      <c r="N7" s="21">
        <v>35000</v>
      </c>
      <c r="O7" s="21">
        <v>23500</v>
      </c>
      <c r="P7" s="21"/>
      <c r="Q7" s="21"/>
      <c r="R7" s="21"/>
      <c r="S7" s="21"/>
      <c r="T7" s="27"/>
    </row>
    <row r="8" spans="1:20" s="8" customFormat="1">
      <c r="A8" s="16"/>
      <c r="B8" s="17" t="s">
        <v>51</v>
      </c>
      <c r="C8" s="18">
        <v>6709005070</v>
      </c>
      <c r="D8" s="22">
        <v>45000</v>
      </c>
      <c r="E8" s="19"/>
      <c r="F8" s="20"/>
      <c r="G8" s="20"/>
      <c r="H8" s="20"/>
      <c r="I8" s="20"/>
      <c r="J8" s="20"/>
      <c r="K8" s="21"/>
      <c r="L8" s="21"/>
      <c r="M8" s="21"/>
      <c r="N8" s="21"/>
      <c r="O8" s="21"/>
      <c r="P8" s="21"/>
      <c r="Q8" s="21"/>
      <c r="R8" s="21"/>
      <c r="S8" s="21"/>
      <c r="T8" s="27"/>
    </row>
    <row r="9" spans="1:20" s="8" customFormat="1" ht="25.5">
      <c r="A9" s="16">
        <v>3</v>
      </c>
      <c r="B9" s="17" t="s">
        <v>11</v>
      </c>
      <c r="C9" s="18">
        <v>670900992006</v>
      </c>
      <c r="D9" s="22">
        <v>117500</v>
      </c>
      <c r="E9" s="19"/>
      <c r="F9" s="19"/>
      <c r="G9" s="20"/>
      <c r="H9" s="20"/>
      <c r="I9" s="20"/>
      <c r="J9" s="20"/>
      <c r="K9" s="21"/>
      <c r="L9" s="21"/>
      <c r="M9" s="21"/>
      <c r="N9" s="21"/>
      <c r="O9" s="21"/>
      <c r="P9" s="21"/>
      <c r="Q9" s="21"/>
      <c r="R9" s="21">
        <v>631709.61</v>
      </c>
      <c r="S9" s="21">
        <v>631709.61</v>
      </c>
      <c r="T9" s="27"/>
    </row>
    <row r="10" spans="1:20" s="8" customFormat="1">
      <c r="A10" s="16">
        <v>4</v>
      </c>
      <c r="B10" s="17" t="s">
        <v>34</v>
      </c>
      <c r="C10" s="23" t="s">
        <v>41</v>
      </c>
      <c r="D10" s="22"/>
      <c r="E10" s="24"/>
      <c r="F10" s="18"/>
      <c r="G10" s="20"/>
      <c r="H10" s="20"/>
      <c r="I10" s="20"/>
      <c r="J10" s="20"/>
      <c r="K10" s="21"/>
      <c r="L10" s="19"/>
      <c r="M10" s="19"/>
      <c r="N10" s="19"/>
      <c r="O10" s="19"/>
      <c r="P10" s="19"/>
      <c r="Q10" s="19"/>
      <c r="R10" s="21">
        <v>183203.18</v>
      </c>
      <c r="S10" s="21">
        <v>183203.18</v>
      </c>
      <c r="T10" s="27"/>
    </row>
    <row r="11" spans="1:20" s="8" customFormat="1">
      <c r="A11" s="16">
        <v>5</v>
      </c>
      <c r="B11" s="12" t="s">
        <v>46</v>
      </c>
      <c r="C11" s="13" t="s">
        <v>47</v>
      </c>
      <c r="D11" s="22"/>
      <c r="E11" s="24"/>
      <c r="F11" s="18"/>
      <c r="G11" s="20"/>
      <c r="H11" s="20"/>
      <c r="I11" s="20"/>
      <c r="J11" s="20"/>
      <c r="K11" s="21"/>
      <c r="L11" s="19"/>
      <c r="M11" s="19"/>
      <c r="N11" s="19"/>
      <c r="O11" s="19"/>
      <c r="P11" s="19"/>
      <c r="Q11" s="19"/>
      <c r="R11" s="21"/>
      <c r="S11" s="21"/>
      <c r="T11" s="10">
        <v>6823862.1900000004</v>
      </c>
    </row>
    <row r="12" spans="1:20" s="8" customFormat="1">
      <c r="A12" s="65" t="s">
        <v>23</v>
      </c>
      <c r="B12" s="66"/>
      <c r="C12" s="67"/>
      <c r="D12" s="25">
        <f>SUM(D6:D9)</f>
        <v>2892155</v>
      </c>
      <c r="E12" s="25">
        <f>SUM(E6:E9)</f>
        <v>5468017.0899999999</v>
      </c>
      <c r="F12" s="25">
        <f>SUM(F6:F9)</f>
        <v>210076</v>
      </c>
      <c r="G12" s="25">
        <f>SUM(G6:G9)</f>
        <v>444025</v>
      </c>
      <c r="H12" s="25">
        <f>SUM(H6:H9)</f>
        <v>1141408</v>
      </c>
      <c r="I12" s="25">
        <f>SUM(I6:I10)</f>
        <v>3326749.09</v>
      </c>
      <c r="J12" s="25">
        <f>SUM(J6:J9)</f>
        <v>345759</v>
      </c>
      <c r="K12" s="25">
        <f>SUM(K6:K9)</f>
        <v>193500</v>
      </c>
      <c r="L12" s="25">
        <f>SUM(L6:L9)</f>
        <v>0</v>
      </c>
      <c r="M12" s="25">
        <f>SUM(M6:M9)</f>
        <v>0</v>
      </c>
      <c r="N12" s="25">
        <f>SUM(N6:N11)</f>
        <v>170000</v>
      </c>
      <c r="O12" s="25">
        <f>SUM(O6:O9)</f>
        <v>23500</v>
      </c>
      <c r="P12" s="25">
        <f>SUM(P6:P11)</f>
        <v>312000</v>
      </c>
      <c r="Q12" s="25">
        <f>SUM(Q6:Q11)</f>
        <v>312000</v>
      </c>
      <c r="R12" s="26">
        <f>R6+R7+R9+R10</f>
        <v>814912.79</v>
      </c>
      <c r="S12" s="26">
        <f>S6+S7+S9+S10</f>
        <v>814912.79</v>
      </c>
      <c r="T12" s="26">
        <f>T11</f>
        <v>6823862.1900000004</v>
      </c>
    </row>
    <row r="14" spans="1:20">
      <c r="D14" s="7">
        <f>D12+E12+K12+R12+T12+P12</f>
        <v>16504447.07</v>
      </c>
    </row>
  </sheetData>
  <mergeCells count="18">
    <mergeCell ref="T3:T5"/>
    <mergeCell ref="A12:C12"/>
    <mergeCell ref="L3:L5"/>
    <mergeCell ref="K3:K5"/>
    <mergeCell ref="R3:R5"/>
    <mergeCell ref="A1:G1"/>
    <mergeCell ref="A3:A5"/>
    <mergeCell ref="B3:B5"/>
    <mergeCell ref="C3:C5"/>
    <mergeCell ref="E3:E5"/>
    <mergeCell ref="F4:G4"/>
    <mergeCell ref="D3:D5"/>
    <mergeCell ref="F3:J3"/>
    <mergeCell ref="J4:J5"/>
    <mergeCell ref="G2:S2"/>
    <mergeCell ref="N3:O3"/>
    <mergeCell ref="N4:O4"/>
    <mergeCell ref="P3:P5"/>
  </mergeCells>
  <pageMargins left="0.70866141732283472" right="0.16" top="0.74803149606299213" bottom="0.74803149606299213" header="0.31496062992125984" footer="0.31496062992125984"/>
  <pageSetup paperSize="9" scale="4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zoomScaleNormal="100" zoomScaleSheetLayoutView="78" workbookViewId="0">
      <selection activeCell="E18" sqref="E18"/>
    </sheetView>
  </sheetViews>
  <sheetFormatPr defaultRowHeight="15" outlineLevelRow="1"/>
  <cols>
    <col min="1" max="1" width="3.7109375" customWidth="1"/>
    <col min="2" max="2" width="45" customWidth="1"/>
    <col min="3" max="3" width="21.5703125" customWidth="1"/>
    <col min="4" max="4" width="23.7109375" hidden="1" customWidth="1"/>
    <col min="5" max="5" width="23.7109375" customWidth="1"/>
    <col min="6" max="7" width="20.5703125" customWidth="1"/>
    <col min="8" max="8" width="24.42578125" customWidth="1"/>
    <col min="9" max="10" width="20.5703125" customWidth="1"/>
    <col min="11" max="11" width="20" customWidth="1"/>
    <col min="12" max="12" width="26.28515625" customWidth="1"/>
    <col min="13" max="13" width="23.85546875" customWidth="1"/>
    <col min="14" max="14" width="20.5703125" customWidth="1"/>
  </cols>
  <sheetData>
    <row r="1" spans="1:12" s="6" customFormat="1" ht="81" customHeight="1">
      <c r="A1" s="72" t="s">
        <v>50</v>
      </c>
      <c r="B1" s="72"/>
      <c r="C1" s="72"/>
      <c r="D1" s="72"/>
      <c r="E1" s="72"/>
      <c r="F1" s="9"/>
      <c r="G1" s="9"/>
      <c r="H1" s="9"/>
      <c r="I1" s="9"/>
      <c r="J1" s="9"/>
    </row>
    <row r="2" spans="1:12" s="6" customFormat="1" ht="12.75" customHeight="1">
      <c r="A2" s="73" t="s">
        <v>1</v>
      </c>
      <c r="B2" s="73" t="s">
        <v>2</v>
      </c>
      <c r="C2" s="73" t="s">
        <v>3</v>
      </c>
      <c r="D2" s="73" t="s">
        <v>29</v>
      </c>
      <c r="E2" s="70" t="s">
        <v>15</v>
      </c>
      <c r="F2" s="70" t="s">
        <v>55</v>
      </c>
      <c r="G2" s="70" t="s">
        <v>16</v>
      </c>
      <c r="H2" s="70" t="s">
        <v>38</v>
      </c>
      <c r="I2" s="70" t="s">
        <v>39</v>
      </c>
      <c r="J2" s="70" t="s">
        <v>18</v>
      </c>
      <c r="K2" s="70" t="s">
        <v>56</v>
      </c>
      <c r="L2" s="70" t="s">
        <v>17</v>
      </c>
    </row>
    <row r="3" spans="1:12" s="6" customFormat="1" ht="161.25" customHeight="1">
      <c r="A3" s="73"/>
      <c r="B3" s="73"/>
      <c r="C3" s="73"/>
      <c r="D3" s="73"/>
      <c r="E3" s="71"/>
      <c r="F3" s="71"/>
      <c r="G3" s="71"/>
      <c r="H3" s="71"/>
      <c r="I3" s="71"/>
      <c r="J3" s="71"/>
      <c r="K3" s="74"/>
      <c r="L3" s="71"/>
    </row>
    <row r="4" spans="1:12" s="6" customFormat="1" ht="45.75" customHeight="1">
      <c r="A4" s="73"/>
      <c r="B4" s="73"/>
      <c r="C4" s="73"/>
      <c r="D4" s="73"/>
      <c r="E4" s="29" t="s">
        <v>19</v>
      </c>
      <c r="F4" s="29" t="s">
        <v>21</v>
      </c>
      <c r="G4" s="29" t="s">
        <v>21</v>
      </c>
      <c r="H4" s="29" t="s">
        <v>21</v>
      </c>
      <c r="I4" s="29" t="s">
        <v>21</v>
      </c>
      <c r="J4" s="29" t="s">
        <v>21</v>
      </c>
      <c r="K4" s="29" t="s">
        <v>20</v>
      </c>
      <c r="L4" s="29" t="s">
        <v>20</v>
      </c>
    </row>
    <row r="5" spans="1:12" s="6" customFormat="1" ht="12.75" customHeight="1">
      <c r="A5" s="36"/>
      <c r="B5" s="75" t="s">
        <v>22</v>
      </c>
      <c r="C5" s="75"/>
      <c r="D5" s="37"/>
      <c r="E5" s="38">
        <f t="shared" ref="E5:E10" si="0">SUM(F5:L5)</f>
        <v>16504447.07</v>
      </c>
      <c r="F5" s="38">
        <f>SUM(F6:F11)</f>
        <v>6823862.1900000004</v>
      </c>
      <c r="G5" s="38">
        <f>SUM(G6:G9)</f>
        <v>814912.79</v>
      </c>
      <c r="H5" s="38">
        <f>SUM(H6:H9)</f>
        <v>2141268</v>
      </c>
      <c r="I5" s="38">
        <f>SUM(I6:I9)</f>
        <v>3326749.09</v>
      </c>
      <c r="J5" s="38">
        <f>SUM(J6:J9)</f>
        <v>193500</v>
      </c>
      <c r="K5" s="38">
        <f>K6</f>
        <v>312000</v>
      </c>
      <c r="L5" s="38">
        <f>L6+L7+L8+L9+L10+L11</f>
        <v>2892155</v>
      </c>
    </row>
    <row r="6" spans="1:12" s="6" customFormat="1" ht="12.75" customHeight="1" outlineLevel="1">
      <c r="A6" s="39">
        <v>1</v>
      </c>
      <c r="B6" s="31" t="s">
        <v>9</v>
      </c>
      <c r="C6" s="40" t="s">
        <v>25</v>
      </c>
      <c r="D6" s="40" t="s">
        <v>30</v>
      </c>
      <c r="E6" s="11">
        <f t="shared" si="0"/>
        <v>1420803</v>
      </c>
      <c r="F6" s="11"/>
      <c r="G6" s="11"/>
      <c r="H6" s="11">
        <v>821103</v>
      </c>
      <c r="I6" s="11"/>
      <c r="J6" s="11">
        <v>135000</v>
      </c>
      <c r="K6" s="11">
        <v>312000</v>
      </c>
      <c r="L6" s="11">
        <v>152700</v>
      </c>
    </row>
    <row r="7" spans="1:12" s="6" customFormat="1" ht="12.75" customHeight="1" outlineLevel="1">
      <c r="A7" s="39">
        <v>2</v>
      </c>
      <c r="B7" s="31" t="s">
        <v>10</v>
      </c>
      <c r="C7" s="40" t="s">
        <v>26</v>
      </c>
      <c r="D7" s="40" t="s">
        <v>31</v>
      </c>
      <c r="E7" s="11">
        <f t="shared" si="0"/>
        <v>7282369.0899999999</v>
      </c>
      <c r="F7" s="11"/>
      <c r="G7" s="11"/>
      <c r="H7" s="11">
        <v>1320165</v>
      </c>
      <c r="I7" s="11">
        <v>3326749.09</v>
      </c>
      <c r="J7" s="11">
        <v>58500</v>
      </c>
      <c r="K7" s="11"/>
      <c r="L7" s="11">
        <v>2576955</v>
      </c>
    </row>
    <row r="8" spans="1:12" s="6" customFormat="1" ht="12.75" customHeight="1" outlineLevel="1">
      <c r="A8" s="39">
        <v>3</v>
      </c>
      <c r="B8" s="31" t="s">
        <v>27</v>
      </c>
      <c r="C8" s="40" t="s">
        <v>28</v>
      </c>
      <c r="D8" s="40" t="s">
        <v>32</v>
      </c>
      <c r="E8" s="11">
        <f t="shared" si="0"/>
        <v>749209.61</v>
      </c>
      <c r="F8" s="11"/>
      <c r="G8" s="11">
        <v>631709.61</v>
      </c>
      <c r="H8" s="11"/>
      <c r="I8" s="11"/>
      <c r="J8" s="11"/>
      <c r="K8" s="11"/>
      <c r="L8" s="11">
        <v>117500</v>
      </c>
    </row>
    <row r="9" spans="1:12" s="6" customFormat="1" ht="12.75" customHeight="1" outlineLevel="1">
      <c r="A9" s="39">
        <v>4</v>
      </c>
      <c r="B9" s="31" t="s">
        <v>40</v>
      </c>
      <c r="C9" s="41" t="s">
        <v>41</v>
      </c>
      <c r="D9" s="42" t="s">
        <v>42</v>
      </c>
      <c r="E9" s="11">
        <f t="shared" si="0"/>
        <v>183203.18</v>
      </c>
      <c r="F9" s="11"/>
      <c r="G9" s="11">
        <v>183203.18</v>
      </c>
      <c r="H9" s="11"/>
      <c r="I9" s="11"/>
      <c r="J9" s="11"/>
      <c r="K9" s="11"/>
      <c r="L9" s="11"/>
    </row>
    <row r="10" spans="1:12" s="6" customFormat="1">
      <c r="A10" s="39">
        <v>5</v>
      </c>
      <c r="B10" s="31" t="s">
        <v>51</v>
      </c>
      <c r="C10" s="41" t="s">
        <v>57</v>
      </c>
      <c r="D10" s="42"/>
      <c r="E10" s="11">
        <f t="shared" si="0"/>
        <v>45000</v>
      </c>
      <c r="F10" s="11"/>
      <c r="G10" s="11"/>
      <c r="H10" s="11"/>
      <c r="I10" s="11"/>
      <c r="J10" s="11"/>
      <c r="K10" s="11"/>
      <c r="L10" s="11">
        <v>45000</v>
      </c>
    </row>
    <row r="11" spans="1:12">
      <c r="A11" s="30">
        <v>6</v>
      </c>
      <c r="B11" s="31" t="s">
        <v>46</v>
      </c>
      <c r="C11" s="34" t="s">
        <v>47</v>
      </c>
      <c r="D11" s="35"/>
      <c r="E11" s="32">
        <f>SUM(F11:F11)</f>
        <v>6823862.1900000004</v>
      </c>
      <c r="F11" s="33">
        <v>6823862.1900000004</v>
      </c>
      <c r="G11" s="32"/>
      <c r="H11" s="32"/>
      <c r="I11" s="32"/>
      <c r="J11" s="32"/>
      <c r="K11" s="32"/>
      <c r="L11" s="32"/>
    </row>
  </sheetData>
  <mergeCells count="14">
    <mergeCell ref="B5:C5"/>
    <mergeCell ref="A2:A4"/>
    <mergeCell ref="B2:B4"/>
    <mergeCell ref="C2:C4"/>
    <mergeCell ref="J2:J3"/>
    <mergeCell ref="L2:L3"/>
    <mergeCell ref="A1:E1"/>
    <mergeCell ref="D2:D4"/>
    <mergeCell ref="E2:E3"/>
    <mergeCell ref="H2:H3"/>
    <mergeCell ref="I2:I3"/>
    <mergeCell ref="F2:F3"/>
    <mergeCell ref="G2:G3"/>
    <mergeCell ref="K2:K3"/>
  </mergeCells>
  <pageMargins left="0.5" right="0.16" top="0.74803149606299213" bottom="0.74803149606299213" header="0.31496062992125984" footer="0.31496062992125984"/>
  <pageSetup paperSize="9" scale="5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Инфа для формы №10 АПК</vt:lpstr>
      <vt:lpstr>Общий свод 12 мес. 2020 г</vt:lpstr>
      <vt:lpstr>'Инфа для формы №10 АПК'!Область_печати</vt:lpstr>
      <vt:lpstr>'Общий свод 12 мес. 2020 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2021-01-20T07:20:32Z</dcterms:modified>
</cp:coreProperties>
</file>